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200" windowHeight="7305" tabRatio="885" activeTab="0"/>
  </bookViews>
  <sheets>
    <sheet name="COG" sheetId="6" r:id="rId1"/>
  </sheets>
  <definedNames/>
  <calcPr calcId="162913"/>
</workbook>
</file>

<file path=xl/sharedStrings.xml><?xml version="1.0" encoding="utf-8"?>
<sst xmlns="http://schemas.openxmlformats.org/spreadsheetml/2006/main" count="88" uniqueCount="88">
  <si>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</si>
  <si>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</si>
  <si>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</si>
  <si>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</si>
  <si>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</si>
  <si>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</si>
  <si>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</si>
  <si>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</si>
  <si>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</si>
  <si>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</si>
  <si>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</si>
  <si>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</si>
  <si>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</si>
  <si>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</si>
  <si>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</si>
  <si>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</si>
  <si>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</si>
  <si>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</si>
  <si>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</si>
  <si>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</si>
  <si>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</si>
  <si>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</si>
  <si>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</si>
  <si>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</si>
  <si>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</si>
  <si>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</si>
  <si>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</si>
  <si>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</si>
  <si>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</si>
  <si>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</si>
  <si>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</si>
  <si>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</si>
  <si>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</si>
  <si>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</si>
  <si>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</si>
  <si>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</si>
  <si>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</si>
  <si>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</si>
  <si>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</si>
  <si>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</si>
  <si>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</si>
  <si>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</si>
  <si>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</si>
  <si>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</si>
  <si>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</si>
  <si>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</si>
  <si>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</si>
  <si>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</si>
  <si>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</si>
  <si>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</si>
  <si>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</si>
  <si>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</si>
  <si>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</si>
  <si>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</si>
  <si>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</si>
  <si>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</si>
  <si>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</si>
  <si>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</si>
  <si>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</si>
  <si>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</si>
  <si>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</si>
  <si>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</si>
  <si>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</si>
  <si>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</si>
  <si>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</si>
  <si>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</si>
  <si>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</si>
  <si>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</si>
  <si>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</si>
  <si>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</si>
  <si>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</si>
  <si>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</si>
  <si>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</si>
  <si>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</si>
  <si>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</si>
  <si>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</si>
  <si>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</si>
  <si>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</si>
  <si>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</si>
  <si>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</si>
  <si>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</si>
  <si>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</si>
  <si>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</si>
  <si>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</si>
  <si>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</si>
  <si>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</si>
  <si>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</si>
  <si>
    <t>Municipio de León, Guanajuato
Estado Analítico del Ejercicio del Presupuesto de Egresos
Clasificación por Objeto del Gasto (Capítulo y Concepto)
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</si>
</sst>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  <numFmt numFmtId="166" formatCode="_-* #,##0_-;\-* #,##0_-;_-* &quot;-&quot;??_-;_-@_-"/>
  </numFmts>
  <fonts count="7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6" fillId="0" borderId="0" xfId="0" applyFont="1" applyFill="1" applyBorder="1" applyProtection="1">
      <protection/>
    </xf>
    <xf numFmtId="0" fontId="2" fillId="0" borderId="2" xfId="0" applyFont="1" applyFill="1" applyBorder="1" applyProtection="1">
      <protection locked="0"/>
    </xf>
    <xf numFmtId="4" fontId="6" fillId="2" borderId="3" xfId="28" applyNumberFormat="1" applyFont="1" applyFill="1" applyBorder="1" applyAlignment="1">
      <alignment horizontal="center" vertical="center" wrapText="1"/>
      <protection/>
    </xf>
    <xf numFmtId="0" fontId="6" fillId="2" borderId="3" xfId="28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4" xfId="0" applyFont="1" applyFill="1" applyBorder="1" applyAlignment="1" applyProtection="1">
      <alignment horizontal="left"/>
      <protection/>
    </xf>
    <xf numFmtId="0" fontId="6" fillId="0" borderId="4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/>
    </xf>
    <xf numFmtId="3" fontId="6" fillId="0" borderId="5" xfId="0" applyNumberFormat="1" applyFont="1" applyFill="1" applyBorder="1" applyProtection="1">
      <protection locked="0"/>
    </xf>
    <xf numFmtId="3" fontId="2" fillId="0" borderId="6" xfId="0" applyNumberFormat="1" applyFont="1" applyFill="1" applyBorder="1" applyProtection="1">
      <protection locked="0"/>
    </xf>
    <xf numFmtId="3" fontId="6" fillId="0" borderId="6" xfId="0" applyNumberFormat="1" applyFont="1" applyFill="1" applyBorder="1" applyProtection="1">
      <protection locked="0"/>
    </xf>
    <xf numFmtId="3" fontId="6" fillId="0" borderId="3" xfId="0" applyNumberFormat="1" applyFont="1" applyFill="1" applyBorder="1" applyProtection="1">
      <protection locked="0"/>
    </xf>
    <xf numFmtId="165" fontId="6" fillId="0" borderId="7" xfId="21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/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166" fontId="0" fillId="0" borderId="0" xfId="35" applyNumberFormat="1" applyFont="1" applyProtection="1">
      <protection locked="0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0" fontId="6" fillId="2" borderId="8" xfId="28" applyFont="1" applyFill="1" applyBorder="1" applyAlignment="1" applyProtection="1">
      <alignment horizontal="center" vertical="center" wrapText="1"/>
      <protection locked="0"/>
    </xf>
    <xf numFmtId="0" fontId="6" fillId="2" borderId="9" xfId="28" applyFont="1" applyFill="1" applyBorder="1" applyAlignment="1" applyProtection="1">
      <alignment horizontal="center" vertical="center" wrapText="1"/>
      <protection locked="0"/>
    </xf>
    <xf numFmtId="0" fontId="6" fillId="2" borderId="10" xfId="28" applyFont="1" applyFill="1" applyBorder="1" applyAlignment="1" applyProtection="1">
      <alignment horizontal="center" vertical="center" wrapText="1"/>
      <protection locked="0"/>
    </xf>
    <xf numFmtId="4" fontId="6" fillId="2" borderId="5" xfId="28" applyNumberFormat="1" applyFont="1" applyFill="1" applyBorder="1" applyAlignment="1">
      <alignment horizontal="center" vertical="center" wrapText="1"/>
      <protection/>
    </xf>
    <xf numFmtId="4" fontId="6" fillId="2" borderId="11" xfId="28" applyNumberFormat="1" applyFont="1" applyFill="1" applyBorder="1" applyAlignment="1">
      <alignment horizontal="center" vertical="center" wrapText="1"/>
      <protection/>
    </xf>
    <xf numFmtId="0" fontId="6" fillId="2" borderId="12" xfId="28" applyFont="1" applyFill="1" applyBorder="1" applyAlignment="1">
      <alignment horizontal="center" vertical="center"/>
      <protection/>
    </xf>
    <xf numFmtId="0" fontId="6" fillId="2" borderId="13" xfId="28" applyFont="1" applyFill="1" applyBorder="1" applyAlignment="1">
      <alignment horizontal="center" vertical="center"/>
      <protection/>
    </xf>
    <xf numFmtId="0" fontId="6" fillId="2" borderId="1" xfId="28" applyFont="1" applyFill="1" applyBorder="1" applyAlignment="1">
      <alignment horizontal="center" vertical="center"/>
      <protection/>
    </xf>
    <xf numFmtId="0" fontId="6" fillId="2" borderId="14" xfId="28" applyFont="1" applyFill="1" applyBorder="1" applyAlignment="1">
      <alignment horizontal="center" vertical="center"/>
      <protection/>
    </xf>
    <xf numFmtId="0" fontId="6" fillId="2" borderId="2" xfId="28" applyFont="1" applyFill="1" applyBorder="1" applyAlignment="1">
      <alignment horizontal="center" vertical="center"/>
      <protection/>
    </xf>
    <xf numFmtId="0" fontId="6" fillId="2" borderId="15" xfId="28" applyFont="1" applyFill="1" applyBorder="1" applyAlignment="1">
      <alignment horizontal="center" vertical="center"/>
      <protection/>
    </xf>
    <xf numFmtId="165" fontId="6" fillId="0" borderId="7" xfId="21" applyNumberFormat="1" applyFont="1" applyBorder="1" applyAlignment="1" applyProtection="1">
      <alignment horizontal="center" vertical="top" wrapText="1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Millares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771525</xdr:colOff>
      <xdr:row>0</xdr:row>
      <xdr:rowOff>619125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4900" cy="619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3"/>
  <sheetViews>
    <sheetView showGridLines="0" tabSelected="1" workbookViewId="0" topLeftCell="A1">
      <selection activeCell="A1" sqref="A1:H1"/>
    </sheetView>
  </sheetViews>
  <sheetFormatPr defaultColWidth="12" defaultRowHeight="11.25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 customWidth="1"/>
  </cols>
  <sheetData>
    <row r="1" spans="1:8" ht="50.1" customHeight="1">
      <c r="A1" s="21" t="s">
        <v>87</v>
      </c>
      <c r="B1" s="22"/>
      <c r="C1" s="22"/>
      <c r="D1" s="22"/>
      <c r="E1" s="22"/>
      <c r="F1" s="22"/>
      <c r="G1" s="22"/>
      <c r="H1" s="23"/>
    </row>
    <row r="2" spans="1:8" ht="11.25">
      <c r="A2" s="26" t="s">
        <v>9</v>
      </c>
      <c r="B2" s="27"/>
      <c r="C2" s="21" t="s">
        <v>15</v>
      </c>
      <c r="D2" s="22"/>
      <c r="E2" s="22"/>
      <c r="F2" s="22"/>
      <c r="G2" s="23"/>
      <c r="H2" s="24" t="s">
        <v>14</v>
      </c>
    </row>
    <row r="3" spans="1:8" ht="24.95" customHeight="1">
      <c r="A3" s="28"/>
      <c r="B3" s="29"/>
      <c r="C3" s="6" t="s">
        <v>10</v>
      </c>
      <c r="D3" s="6" t="s">
        <v>80</v>
      </c>
      <c r="E3" s="6" t="s">
        <v>11</v>
      </c>
      <c r="F3" s="6" t="s">
        <v>12</v>
      </c>
      <c r="G3" s="6" t="s">
        <v>13</v>
      </c>
      <c r="H3" s="25"/>
    </row>
    <row r="4" spans="1:8" ht="11.25">
      <c r="A4" s="30"/>
      <c r="B4" s="31"/>
      <c r="C4" s="7">
        <v>1</v>
      </c>
      <c r="D4" s="7">
        <v>2</v>
      </c>
      <c r="E4" s="7" t="s">
        <v>81</v>
      </c>
      <c r="F4" s="7">
        <v>4</v>
      </c>
      <c r="G4" s="7">
        <v>5</v>
      </c>
      <c r="H4" s="7" t="s">
        <v>82</v>
      </c>
    </row>
    <row r="5" spans="1:8" ht="11.25">
      <c r="A5" s="11" t="s">
        <v>16</v>
      </c>
      <c r="B5" s="4"/>
      <c r="C5" s="12">
        <f>SUM(C6:C12)</f>
        <v>2520143131.6199994</v>
      </c>
      <c r="D5" s="12">
        <f aca="true" t="shared" si="0" ref="D5:H5">SUM(D6:D12)</f>
        <v>5859076.36999999</v>
      </c>
      <c r="E5" s="12">
        <f t="shared" si="0"/>
        <v>2526002207.99</v>
      </c>
      <c r="F5" s="12">
        <f t="shared" si="0"/>
        <v>1167898320.3799999</v>
      </c>
      <c r="G5" s="12">
        <f t="shared" si="0"/>
        <v>1114504721.1299999</v>
      </c>
      <c r="H5" s="12">
        <f t="shared" si="0"/>
        <v>1358103887.61</v>
      </c>
    </row>
    <row r="6" spans="1:8" ht="11.25">
      <c r="A6" s="2"/>
      <c r="B6" s="8" t="s">
        <v>25</v>
      </c>
      <c r="C6" s="13">
        <v>1023487745.3999999</v>
      </c>
      <c r="D6" s="13">
        <v>-982766.4899999999</v>
      </c>
      <c r="E6" s="13">
        <v>1022504978.91</v>
      </c>
      <c r="F6" s="13">
        <v>534348307.14</v>
      </c>
      <c r="G6" s="13">
        <v>534258596.4599999</v>
      </c>
      <c r="H6" s="13">
        <f>E6-F6</f>
        <v>488156671.77</v>
      </c>
    </row>
    <row r="7" spans="1:8" ht="11.25">
      <c r="A7" s="2"/>
      <c r="B7" s="8" t="s">
        <v>26</v>
      </c>
      <c r="C7" s="13">
        <v>23000000.04</v>
      </c>
      <c r="D7" s="13">
        <v>0</v>
      </c>
      <c r="E7" s="13">
        <v>23000000.04</v>
      </c>
      <c r="F7" s="13">
        <v>15116245.41</v>
      </c>
      <c r="G7" s="13">
        <v>15116245.41</v>
      </c>
      <c r="H7" s="13">
        <f aca="true" t="shared" si="1" ref="H7:H12">E7-F7</f>
        <v>7883754.629999999</v>
      </c>
    </row>
    <row r="8" spans="1:8" ht="11.25">
      <c r="A8" s="2"/>
      <c r="B8" s="8" t="s">
        <v>27</v>
      </c>
      <c r="C8" s="13">
        <v>267210559.44</v>
      </c>
      <c r="D8" s="13">
        <v>10898529.92</v>
      </c>
      <c r="E8" s="13">
        <v>278109089.36</v>
      </c>
      <c r="F8" s="13">
        <v>81541451.75999998</v>
      </c>
      <c r="G8" s="13">
        <v>81277086.28999998</v>
      </c>
      <c r="H8" s="13">
        <f t="shared" si="1"/>
        <v>196567637.60000002</v>
      </c>
    </row>
    <row r="9" spans="1:8" ht="11.25">
      <c r="A9" s="2"/>
      <c r="B9" s="8" t="s">
        <v>1</v>
      </c>
      <c r="C9" s="13">
        <v>490812010.3799998</v>
      </c>
      <c r="D9" s="13">
        <v>-24202277.049999993</v>
      </c>
      <c r="E9" s="13">
        <v>466609733.32999986</v>
      </c>
      <c r="F9" s="13">
        <v>223004839.24000004</v>
      </c>
      <c r="G9" s="13">
        <v>170851324.19</v>
      </c>
      <c r="H9" s="13">
        <f t="shared" si="1"/>
        <v>243604894.08999982</v>
      </c>
    </row>
    <row r="10" spans="1:8" ht="11.25">
      <c r="A10" s="2"/>
      <c r="B10" s="8" t="s">
        <v>28</v>
      </c>
      <c r="C10" s="13">
        <v>715632816.3599995</v>
      </c>
      <c r="D10" s="13">
        <v>20145589.989999983</v>
      </c>
      <c r="E10" s="13">
        <v>735778406.35</v>
      </c>
      <c r="F10" s="13">
        <v>313887476.83</v>
      </c>
      <c r="G10" s="13">
        <v>313001468.7799999</v>
      </c>
      <c r="H10" s="13">
        <f t="shared" si="1"/>
        <v>421890929.52000004</v>
      </c>
    </row>
    <row r="11" spans="1:8" ht="11.25">
      <c r="A11" s="2"/>
      <c r="B11" s="8" t="s">
        <v>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f t="shared" si="1"/>
        <v>0</v>
      </c>
    </row>
    <row r="12" spans="1:8" ht="11.25">
      <c r="A12" s="2"/>
      <c r="B12" s="8" t="s">
        <v>29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f t="shared" si="1"/>
        <v>0</v>
      </c>
    </row>
    <row r="13" spans="1:8" ht="11.25">
      <c r="A13" s="11" t="s">
        <v>17</v>
      </c>
      <c r="B13" s="4"/>
      <c r="C13" s="14">
        <f>SUM(C14:C22)</f>
        <v>356760676.76000005</v>
      </c>
      <c r="D13" s="14">
        <f aca="true" t="shared" si="2" ref="D13:H13">SUM(D14:D22)</f>
        <v>35274541.589999996</v>
      </c>
      <c r="E13" s="14">
        <f t="shared" si="2"/>
        <v>392035218.35000014</v>
      </c>
      <c r="F13" s="14">
        <f t="shared" si="2"/>
        <v>143443486.47999996</v>
      </c>
      <c r="G13" s="14">
        <f t="shared" si="2"/>
        <v>131571104.26999995</v>
      </c>
      <c r="H13" s="14">
        <f t="shared" si="2"/>
        <v>248591731.8700002</v>
      </c>
    </row>
    <row r="14" spans="1:8" ht="11.25">
      <c r="A14" s="2"/>
      <c r="B14" s="8" t="s">
        <v>30</v>
      </c>
      <c r="C14" s="13">
        <v>24024078.480000008</v>
      </c>
      <c r="D14" s="13">
        <v>233162.62000000002</v>
      </c>
      <c r="E14" s="13">
        <v>24257241.100000005</v>
      </c>
      <c r="F14" s="13">
        <v>6659598.279999998</v>
      </c>
      <c r="G14" s="13">
        <v>3587283.409999999</v>
      </c>
      <c r="H14" s="13">
        <f>E14-F14</f>
        <v>17597642.820000008</v>
      </c>
    </row>
    <row r="15" spans="1:8" ht="11.25">
      <c r="A15" s="2"/>
      <c r="B15" s="8" t="s">
        <v>31</v>
      </c>
      <c r="C15" s="13">
        <v>18329932.78</v>
      </c>
      <c r="D15" s="13">
        <v>-389085.8999999999</v>
      </c>
      <c r="E15" s="13">
        <v>17940846.88</v>
      </c>
      <c r="F15" s="13">
        <v>4904501.810000001</v>
      </c>
      <c r="G15" s="13">
        <v>4893039.74</v>
      </c>
      <c r="H15" s="13">
        <f aca="true" t="shared" si="3" ref="H15:H22">E15-F15</f>
        <v>13036345.069999997</v>
      </c>
    </row>
    <row r="16" spans="1:8" ht="11.25">
      <c r="A16" s="2"/>
      <c r="B16" s="8" t="s">
        <v>32</v>
      </c>
      <c r="C16" s="13">
        <v>697090.31</v>
      </c>
      <c r="D16" s="13">
        <v>291056</v>
      </c>
      <c r="E16" s="13">
        <v>988146.31</v>
      </c>
      <c r="F16" s="13">
        <v>562328</v>
      </c>
      <c r="G16" s="13">
        <v>309028</v>
      </c>
      <c r="H16" s="13">
        <f t="shared" si="3"/>
        <v>425818.31000000006</v>
      </c>
    </row>
    <row r="17" spans="1:8" ht="11.25">
      <c r="A17" s="2"/>
      <c r="B17" s="8" t="s">
        <v>33</v>
      </c>
      <c r="C17" s="13">
        <v>23394501.33</v>
      </c>
      <c r="D17" s="13">
        <v>9779288.749999998</v>
      </c>
      <c r="E17" s="13">
        <v>33173790.08</v>
      </c>
      <c r="F17" s="13">
        <v>8834419.729999999</v>
      </c>
      <c r="G17" s="13">
        <v>7091245.910000003</v>
      </c>
      <c r="H17" s="13">
        <f t="shared" si="3"/>
        <v>24339370.35</v>
      </c>
    </row>
    <row r="18" spans="1:8" ht="11.25">
      <c r="A18" s="2"/>
      <c r="B18" s="8" t="s">
        <v>34</v>
      </c>
      <c r="C18" s="13">
        <v>9699209.219999999</v>
      </c>
      <c r="D18" s="13">
        <v>550201.23</v>
      </c>
      <c r="E18" s="13">
        <v>10249410.45</v>
      </c>
      <c r="F18" s="13">
        <v>2685282.5600000005</v>
      </c>
      <c r="G18" s="13">
        <v>2326888.1300000004</v>
      </c>
      <c r="H18" s="13">
        <f t="shared" si="3"/>
        <v>7564127.889999999</v>
      </c>
    </row>
    <row r="19" spans="1:8" ht="11.25">
      <c r="A19" s="2"/>
      <c r="B19" s="8" t="s">
        <v>35</v>
      </c>
      <c r="C19" s="13">
        <v>172053684.06000003</v>
      </c>
      <c r="D19" s="13">
        <v>8941327.979999997</v>
      </c>
      <c r="E19" s="13">
        <v>180995012.04000014</v>
      </c>
      <c r="F19" s="13">
        <v>88019321.09999998</v>
      </c>
      <c r="G19" s="13">
        <v>84411792.50999998</v>
      </c>
      <c r="H19" s="13">
        <f t="shared" si="3"/>
        <v>92975690.94000016</v>
      </c>
    </row>
    <row r="20" spans="1:8" ht="11.25">
      <c r="A20" s="2"/>
      <c r="B20" s="8" t="s">
        <v>36</v>
      </c>
      <c r="C20" s="13">
        <v>31849691.019999996</v>
      </c>
      <c r="D20" s="13">
        <v>9535092.4</v>
      </c>
      <c r="E20" s="13">
        <v>41384783.42000001</v>
      </c>
      <c r="F20" s="13">
        <v>10168746.819999998</v>
      </c>
      <c r="G20" s="13">
        <v>10113278.049999999</v>
      </c>
      <c r="H20" s="13">
        <f t="shared" si="3"/>
        <v>31216036.60000001</v>
      </c>
    </row>
    <row r="21" spans="1:8" ht="11.25">
      <c r="A21" s="2"/>
      <c r="B21" s="8" t="s">
        <v>37</v>
      </c>
      <c r="C21" s="13">
        <v>2250000</v>
      </c>
      <c r="D21" s="13">
        <v>1697634.52</v>
      </c>
      <c r="E21" s="13">
        <v>3947634.52</v>
      </c>
      <c r="F21" s="13">
        <v>509091.82999999996</v>
      </c>
      <c r="G21" s="13">
        <v>509091.82999999996</v>
      </c>
      <c r="H21" s="13">
        <f t="shared" si="3"/>
        <v>3438542.69</v>
      </c>
    </row>
    <row r="22" spans="1:8" ht="11.25">
      <c r="A22" s="2"/>
      <c r="B22" s="8" t="s">
        <v>38</v>
      </c>
      <c r="C22" s="13">
        <v>74462489.56</v>
      </c>
      <c r="D22" s="13">
        <v>4635863.989999999</v>
      </c>
      <c r="E22" s="13">
        <v>79098353.55000001</v>
      </c>
      <c r="F22" s="13">
        <v>21100196.349999987</v>
      </c>
      <c r="G22" s="13">
        <v>18329456.689999983</v>
      </c>
      <c r="H22" s="13">
        <f t="shared" si="3"/>
        <v>57998157.200000025</v>
      </c>
    </row>
    <row r="23" spans="1:8" ht="11.25">
      <c r="A23" s="11" t="s">
        <v>18</v>
      </c>
      <c r="B23" s="4"/>
      <c r="C23" s="14">
        <f>SUM(C24:C32)</f>
        <v>1221095875.2599998</v>
      </c>
      <c r="D23" s="14">
        <f aca="true" t="shared" si="4" ref="D23:H23">SUM(D24:D32)</f>
        <v>114950724.44000004</v>
      </c>
      <c r="E23" s="14">
        <f t="shared" si="4"/>
        <v>1336046599.7000005</v>
      </c>
      <c r="F23" s="14">
        <f t="shared" si="4"/>
        <v>500130062.36</v>
      </c>
      <c r="G23" s="14">
        <f t="shared" si="4"/>
        <v>487798021.00000006</v>
      </c>
      <c r="H23" s="14">
        <f t="shared" si="4"/>
        <v>835916537.3400002</v>
      </c>
    </row>
    <row r="24" spans="1:8" ht="11.25">
      <c r="A24" s="2"/>
      <c r="B24" s="8" t="s">
        <v>39</v>
      </c>
      <c r="C24" s="13">
        <v>308887415.56999993</v>
      </c>
      <c r="D24" s="13">
        <v>8419519.469999999</v>
      </c>
      <c r="E24" s="13">
        <v>317306935.03999996</v>
      </c>
      <c r="F24" s="13">
        <v>103093542.17000002</v>
      </c>
      <c r="G24" s="13">
        <v>103079965.90000002</v>
      </c>
      <c r="H24" s="13">
        <f>E24-F24</f>
        <v>214213392.86999995</v>
      </c>
    </row>
    <row r="25" spans="1:8" ht="11.25">
      <c r="A25" s="2"/>
      <c r="B25" s="8" t="s">
        <v>40</v>
      </c>
      <c r="C25" s="13">
        <v>51790189.16</v>
      </c>
      <c r="D25" s="13">
        <v>6605682.8100000005</v>
      </c>
      <c r="E25" s="13">
        <v>58395871.96999999</v>
      </c>
      <c r="F25" s="13">
        <v>24245834.679999996</v>
      </c>
      <c r="G25" s="13">
        <v>24181106.679999996</v>
      </c>
      <c r="H25" s="13">
        <f aca="true" t="shared" si="5" ref="H25:H32">E25-F25</f>
        <v>34150037.28999999</v>
      </c>
    </row>
    <row r="26" spans="1:8" ht="11.25">
      <c r="A26" s="2"/>
      <c r="B26" s="8" t="s">
        <v>41</v>
      </c>
      <c r="C26" s="13">
        <v>128567003.68999998</v>
      </c>
      <c r="D26" s="13">
        <v>42996515.47000001</v>
      </c>
      <c r="E26" s="13">
        <v>171563519.16000003</v>
      </c>
      <c r="F26" s="13">
        <v>60311431.58999999</v>
      </c>
      <c r="G26" s="13">
        <v>52144723.21</v>
      </c>
      <c r="H26" s="13">
        <f t="shared" si="5"/>
        <v>111252087.57000004</v>
      </c>
    </row>
    <row r="27" spans="1:8" ht="11.25">
      <c r="A27" s="2"/>
      <c r="B27" s="8" t="s">
        <v>42</v>
      </c>
      <c r="C27" s="13">
        <v>44878187.769999996</v>
      </c>
      <c r="D27" s="13">
        <v>-720602.3700000007</v>
      </c>
      <c r="E27" s="13">
        <v>44157585.39999999</v>
      </c>
      <c r="F27" s="13">
        <v>34421391.90000001</v>
      </c>
      <c r="G27" s="13">
        <v>34373448.52000001</v>
      </c>
      <c r="H27" s="13">
        <f t="shared" si="5"/>
        <v>9736193.499999978</v>
      </c>
    </row>
    <row r="28" spans="1:8" ht="11.25">
      <c r="A28" s="2"/>
      <c r="B28" s="8" t="s">
        <v>43</v>
      </c>
      <c r="C28" s="13">
        <v>477599554.89</v>
      </c>
      <c r="D28" s="13">
        <v>50248615.25000002</v>
      </c>
      <c r="E28" s="13">
        <v>527848170.14000034</v>
      </c>
      <c r="F28" s="13">
        <v>188777178.28000003</v>
      </c>
      <c r="G28" s="13">
        <v>185393153.46000004</v>
      </c>
      <c r="H28" s="13">
        <f t="shared" si="5"/>
        <v>339070991.8600003</v>
      </c>
    </row>
    <row r="29" spans="1:8" ht="11.25">
      <c r="A29" s="2"/>
      <c r="B29" s="8" t="s">
        <v>44</v>
      </c>
      <c r="C29" s="13">
        <v>84394714.78000002</v>
      </c>
      <c r="D29" s="13">
        <v>3441872.42</v>
      </c>
      <c r="E29" s="13">
        <v>87836587.20000003</v>
      </c>
      <c r="F29" s="13">
        <v>51119568.68000001</v>
      </c>
      <c r="G29" s="13">
        <v>50936147.690000005</v>
      </c>
      <c r="H29" s="13">
        <f t="shared" si="5"/>
        <v>36717018.520000026</v>
      </c>
    </row>
    <row r="30" spans="1:8" ht="11.25">
      <c r="A30" s="2"/>
      <c r="B30" s="8" t="s">
        <v>45</v>
      </c>
      <c r="C30" s="13">
        <v>4446375.089999999</v>
      </c>
      <c r="D30" s="13">
        <v>-629928.94</v>
      </c>
      <c r="E30" s="13">
        <v>3816446.1499999994</v>
      </c>
      <c r="F30" s="13">
        <v>245816.39000000004</v>
      </c>
      <c r="G30" s="13">
        <v>223024.16999999995</v>
      </c>
      <c r="H30" s="13">
        <f t="shared" si="5"/>
        <v>3570629.7599999993</v>
      </c>
    </row>
    <row r="31" spans="1:8" ht="11.25">
      <c r="A31" s="2"/>
      <c r="B31" s="8" t="s">
        <v>46</v>
      </c>
      <c r="C31" s="13">
        <v>27016898.479999993</v>
      </c>
      <c r="D31" s="13">
        <v>-1110204.09</v>
      </c>
      <c r="E31" s="13">
        <v>25906694.389999997</v>
      </c>
      <c r="F31" s="13">
        <v>6730525.230000001</v>
      </c>
      <c r="G31" s="13">
        <v>6633131.650000001</v>
      </c>
      <c r="H31" s="13">
        <f t="shared" si="5"/>
        <v>19176169.159999996</v>
      </c>
    </row>
    <row r="32" spans="1:8" ht="11.25">
      <c r="A32" s="2"/>
      <c r="B32" s="8" t="s">
        <v>0</v>
      </c>
      <c r="C32" s="13">
        <v>93515535.83</v>
      </c>
      <c r="D32" s="13">
        <v>5699254.419999998</v>
      </c>
      <c r="E32" s="13">
        <v>99214790.24999999</v>
      </c>
      <c r="F32" s="13">
        <v>31184773.43999999</v>
      </c>
      <c r="G32" s="13">
        <v>30833319.71999999</v>
      </c>
      <c r="H32" s="13">
        <f t="shared" si="5"/>
        <v>68030016.81</v>
      </c>
    </row>
    <row r="33" spans="1:8" ht="11.25">
      <c r="A33" s="11" t="s">
        <v>19</v>
      </c>
      <c r="B33" s="4"/>
      <c r="C33" s="14">
        <f>SUM(C34:C42)</f>
        <v>852247535.5799998</v>
      </c>
      <c r="D33" s="14">
        <f aca="true" t="shared" si="6" ref="D33:H33">SUM(D34:D42)</f>
        <v>99884107.14</v>
      </c>
      <c r="E33" s="14">
        <f t="shared" si="6"/>
        <v>952131642.72</v>
      </c>
      <c r="F33" s="14">
        <f t="shared" si="6"/>
        <v>514670712.18999994</v>
      </c>
      <c r="G33" s="14">
        <f t="shared" si="6"/>
        <v>476973757.17999995</v>
      </c>
      <c r="H33" s="14">
        <f t="shared" si="6"/>
        <v>437460930.53000003</v>
      </c>
    </row>
    <row r="34" spans="1:8" ht="11.25">
      <c r="A34" s="2"/>
      <c r="B34" s="8" t="s">
        <v>47</v>
      </c>
      <c r="C34" s="13">
        <v>12731839.2</v>
      </c>
      <c r="D34" s="13">
        <v>-4785039.2</v>
      </c>
      <c r="E34" s="13">
        <v>7946800</v>
      </c>
      <c r="F34" s="13">
        <v>1500000</v>
      </c>
      <c r="G34" s="13">
        <v>1500000</v>
      </c>
      <c r="H34" s="13">
        <f>E34-F34</f>
        <v>6446800</v>
      </c>
    </row>
    <row r="35" spans="1:8" ht="11.25">
      <c r="A35" s="2"/>
      <c r="B35" s="8" t="s">
        <v>48</v>
      </c>
      <c r="C35" s="13">
        <v>696801539.5699998</v>
      </c>
      <c r="D35" s="13">
        <v>57047831.22000001</v>
      </c>
      <c r="E35" s="13">
        <v>753849370.79</v>
      </c>
      <c r="F35" s="13">
        <v>412973752.97999996</v>
      </c>
      <c r="G35" s="13">
        <v>376173170.26</v>
      </c>
      <c r="H35" s="13">
        <f aca="true" t="shared" si="7" ref="H35:H42">E35-F35</f>
        <v>340875617.81</v>
      </c>
    </row>
    <row r="36" spans="1:8" ht="11.25">
      <c r="A36" s="2"/>
      <c r="B36" s="8" t="s">
        <v>49</v>
      </c>
      <c r="C36" s="13">
        <v>43310500</v>
      </c>
      <c r="D36" s="13">
        <v>21200372.099999998</v>
      </c>
      <c r="E36" s="13">
        <v>64510872.1</v>
      </c>
      <c r="F36" s="13">
        <v>34468160.27</v>
      </c>
      <c r="G36" s="13">
        <v>34056593.82</v>
      </c>
      <c r="H36" s="13">
        <f t="shared" si="7"/>
        <v>30042711.83</v>
      </c>
    </row>
    <row r="37" spans="1:8" ht="11.25">
      <c r="A37" s="2"/>
      <c r="B37" s="8" t="s">
        <v>50</v>
      </c>
      <c r="C37" s="13">
        <v>98294156.53</v>
      </c>
      <c r="D37" s="13">
        <v>26420943.02</v>
      </c>
      <c r="E37" s="13">
        <v>124715099.55000003</v>
      </c>
      <c r="F37" s="13">
        <v>65121522.04</v>
      </c>
      <c r="G37" s="13">
        <v>64636716.2</v>
      </c>
      <c r="H37" s="13">
        <f t="shared" si="7"/>
        <v>59593577.51000003</v>
      </c>
    </row>
    <row r="38" spans="1:8" ht="11.25">
      <c r="A38" s="2"/>
      <c r="B38" s="8" t="s">
        <v>7</v>
      </c>
      <c r="C38" s="13">
        <v>1074500.28</v>
      </c>
      <c r="D38" s="13">
        <v>0</v>
      </c>
      <c r="E38" s="13">
        <v>1074500.28</v>
      </c>
      <c r="F38" s="13">
        <v>579240.9</v>
      </c>
      <c r="G38" s="13">
        <v>579240.9</v>
      </c>
      <c r="H38" s="13">
        <f t="shared" si="7"/>
        <v>495259.38</v>
      </c>
    </row>
    <row r="39" spans="1:8" ht="11.25">
      <c r="A39" s="2"/>
      <c r="B39" s="8" t="s">
        <v>51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f t="shared" si="7"/>
        <v>0</v>
      </c>
    </row>
    <row r="40" spans="1:8" ht="11.25">
      <c r="A40" s="2"/>
      <c r="B40" s="8" t="s">
        <v>52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f t="shared" si="7"/>
        <v>0</v>
      </c>
    </row>
    <row r="41" spans="1:8" ht="11.25">
      <c r="A41" s="2"/>
      <c r="B41" s="8" t="s">
        <v>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f t="shared" si="7"/>
        <v>0</v>
      </c>
    </row>
    <row r="42" spans="1:8" ht="11.25">
      <c r="A42" s="2"/>
      <c r="B42" s="8" t="s">
        <v>53</v>
      </c>
      <c r="C42" s="13">
        <v>35000</v>
      </c>
      <c r="D42" s="13">
        <v>0</v>
      </c>
      <c r="E42" s="13">
        <v>35000</v>
      </c>
      <c r="F42" s="13">
        <v>28036</v>
      </c>
      <c r="G42" s="13">
        <v>28036</v>
      </c>
      <c r="H42" s="13">
        <f t="shared" si="7"/>
        <v>6964</v>
      </c>
    </row>
    <row r="43" spans="1:8" ht="11.25">
      <c r="A43" s="11" t="s">
        <v>20</v>
      </c>
      <c r="B43" s="4"/>
      <c r="C43" s="14">
        <f>SUM(C44:C52)</f>
        <v>234437844.91000003</v>
      </c>
      <c r="D43" s="14">
        <f aca="true" t="shared" si="8" ref="D43:H43">SUM(D44:D52)</f>
        <v>72894987.51999998</v>
      </c>
      <c r="E43" s="14">
        <f t="shared" si="8"/>
        <v>307332832.43000007</v>
      </c>
      <c r="F43" s="14">
        <f t="shared" si="8"/>
        <v>101516866.19999999</v>
      </c>
      <c r="G43" s="14">
        <f t="shared" si="8"/>
        <v>100922497.92999998</v>
      </c>
      <c r="H43" s="14">
        <f t="shared" si="8"/>
        <v>205815966.23000005</v>
      </c>
    </row>
    <row r="44" spans="1:8" ht="11.25">
      <c r="A44" s="2"/>
      <c r="B44" s="8" t="s">
        <v>54</v>
      </c>
      <c r="C44" s="13">
        <v>10013702.930000003</v>
      </c>
      <c r="D44" s="13">
        <v>11405907.759999994</v>
      </c>
      <c r="E44" s="13">
        <v>21419610.689999986</v>
      </c>
      <c r="F44" s="13">
        <v>6204769.829999999</v>
      </c>
      <c r="G44" s="13">
        <v>5992180.109999999</v>
      </c>
      <c r="H44" s="13">
        <f>E44-F44</f>
        <v>15214840.859999988</v>
      </c>
    </row>
    <row r="45" spans="1:8" ht="11.25">
      <c r="A45" s="2"/>
      <c r="B45" s="8" t="s">
        <v>55</v>
      </c>
      <c r="C45" s="13">
        <v>628482.2</v>
      </c>
      <c r="D45" s="13">
        <v>2208951</v>
      </c>
      <c r="E45" s="13">
        <v>2837433.2</v>
      </c>
      <c r="F45" s="13">
        <v>107220.54000000001</v>
      </c>
      <c r="G45" s="13">
        <v>107220.54000000001</v>
      </c>
      <c r="H45" s="13">
        <f aca="true" t="shared" si="9" ref="H45:H76">E45-F45</f>
        <v>2730212.66</v>
      </c>
    </row>
    <row r="46" spans="1:8" ht="11.25">
      <c r="A46" s="2"/>
      <c r="B46" s="8" t="s">
        <v>56</v>
      </c>
      <c r="C46" s="13">
        <v>586144</v>
      </c>
      <c r="D46" s="13">
        <v>55316</v>
      </c>
      <c r="E46" s="13">
        <v>641460</v>
      </c>
      <c r="F46" s="13">
        <v>266357.73</v>
      </c>
      <c r="G46" s="13">
        <v>266357.73</v>
      </c>
      <c r="H46" s="13">
        <f t="shared" si="9"/>
        <v>375102.27</v>
      </c>
    </row>
    <row r="47" spans="1:8" ht="11.25">
      <c r="A47" s="2"/>
      <c r="B47" s="8" t="s">
        <v>57</v>
      </c>
      <c r="C47" s="13">
        <v>21800000</v>
      </c>
      <c r="D47" s="13">
        <v>14730759.83</v>
      </c>
      <c r="E47" s="13">
        <v>36530759.83</v>
      </c>
      <c r="F47" s="13">
        <v>13560855.07</v>
      </c>
      <c r="G47" s="13">
        <v>13560855.07</v>
      </c>
      <c r="H47" s="13">
        <f t="shared" si="9"/>
        <v>22969904.759999998</v>
      </c>
    </row>
    <row r="48" spans="1:8" ht="11.25">
      <c r="A48" s="2"/>
      <c r="B48" s="8" t="s">
        <v>58</v>
      </c>
      <c r="C48" s="13">
        <v>6693243</v>
      </c>
      <c r="D48" s="13">
        <v>3083339.4499999997</v>
      </c>
      <c r="E48" s="13">
        <v>9776582.450000001</v>
      </c>
      <c r="F48" s="13">
        <v>203336.4</v>
      </c>
      <c r="G48" s="13">
        <v>203336.4</v>
      </c>
      <c r="H48" s="13">
        <f t="shared" si="9"/>
        <v>9573246.05</v>
      </c>
    </row>
    <row r="49" spans="1:8" ht="11.25">
      <c r="A49" s="2"/>
      <c r="B49" s="8" t="s">
        <v>59</v>
      </c>
      <c r="C49" s="13">
        <v>24403029.739999995</v>
      </c>
      <c r="D49" s="13">
        <v>5234693.350000001</v>
      </c>
      <c r="E49" s="13">
        <v>29637723.090000004</v>
      </c>
      <c r="F49" s="13">
        <v>6982487.080000002</v>
      </c>
      <c r="G49" s="13">
        <v>6600708.530000002</v>
      </c>
      <c r="H49" s="13">
        <f t="shared" si="9"/>
        <v>22655236.01</v>
      </c>
    </row>
    <row r="50" spans="1:8" ht="11.25">
      <c r="A50" s="2"/>
      <c r="B50" s="8" t="s">
        <v>60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f t="shared" si="9"/>
        <v>0</v>
      </c>
    </row>
    <row r="51" spans="1:8" ht="11.25">
      <c r="A51" s="2"/>
      <c r="B51" s="8" t="s">
        <v>61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f t="shared" si="9"/>
        <v>0</v>
      </c>
    </row>
    <row r="52" spans="1:8" ht="11.25">
      <c r="A52" s="2"/>
      <c r="B52" s="8" t="s">
        <v>62</v>
      </c>
      <c r="C52" s="13">
        <v>170313243.04000002</v>
      </c>
      <c r="D52" s="13">
        <v>36176020.129999995</v>
      </c>
      <c r="E52" s="13">
        <v>206489263.17000005</v>
      </c>
      <c r="F52" s="13">
        <v>74191839.54999998</v>
      </c>
      <c r="G52" s="13">
        <v>74191839.54999998</v>
      </c>
      <c r="H52" s="13">
        <f t="shared" si="9"/>
        <v>132297423.62000006</v>
      </c>
    </row>
    <row r="53" spans="1:8" ht="11.25">
      <c r="A53" s="11" t="s">
        <v>21</v>
      </c>
      <c r="B53" s="4"/>
      <c r="C53" s="14">
        <f>SUM(C54:C56)</f>
        <v>426937274.9</v>
      </c>
      <c r="D53" s="14">
        <f aca="true" t="shared" si="10" ref="D53:H53">SUM(D54:D56)</f>
        <v>821497973.2099998</v>
      </c>
      <c r="E53" s="14">
        <f t="shared" si="10"/>
        <v>1248435248.1100004</v>
      </c>
      <c r="F53" s="14">
        <f t="shared" si="10"/>
        <v>312339214.5400001</v>
      </c>
      <c r="G53" s="14">
        <f t="shared" si="10"/>
        <v>302633189.1000001</v>
      </c>
      <c r="H53" s="14">
        <f t="shared" si="10"/>
        <v>936096033.5700003</v>
      </c>
    </row>
    <row r="54" spans="1:8" ht="11.25">
      <c r="A54" s="2"/>
      <c r="B54" s="8" t="s">
        <v>63</v>
      </c>
      <c r="C54" s="13">
        <v>410247274.9</v>
      </c>
      <c r="D54" s="13">
        <v>577304693.1499999</v>
      </c>
      <c r="E54" s="13">
        <v>987551968.0500004</v>
      </c>
      <c r="F54" s="13">
        <v>221206025.30000004</v>
      </c>
      <c r="G54" s="13">
        <v>213463576.27000007</v>
      </c>
      <c r="H54" s="13">
        <f t="shared" si="9"/>
        <v>766345942.7500004</v>
      </c>
    </row>
    <row r="55" spans="1:8" ht="11.25">
      <c r="A55" s="2"/>
      <c r="B55" s="8" t="s">
        <v>64</v>
      </c>
      <c r="C55" s="13">
        <v>16690000</v>
      </c>
      <c r="D55" s="13">
        <v>244193280.05999994</v>
      </c>
      <c r="E55" s="13">
        <v>260883280.05999997</v>
      </c>
      <c r="F55" s="13">
        <v>91133189.24000001</v>
      </c>
      <c r="G55" s="13">
        <v>89169612.83</v>
      </c>
      <c r="H55" s="13">
        <f t="shared" si="9"/>
        <v>169750090.81999996</v>
      </c>
    </row>
    <row r="56" spans="1:8" ht="11.25">
      <c r="A56" s="2"/>
      <c r="B56" s="8" t="s">
        <v>65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f t="shared" si="9"/>
        <v>0</v>
      </c>
    </row>
    <row r="57" spans="1:8" ht="11.25">
      <c r="A57" s="11" t="s">
        <v>22</v>
      </c>
      <c r="B57" s="4"/>
      <c r="C57" s="14">
        <f>SUM(C58:C64)</f>
        <v>90491856.8</v>
      </c>
      <c r="D57" s="14">
        <f aca="true" t="shared" si="11" ref="D57:H57">SUM(D58:D64)</f>
        <v>226422255.83</v>
      </c>
      <c r="E57" s="14">
        <f t="shared" si="11"/>
        <v>316914112.63</v>
      </c>
      <c r="F57" s="14">
        <f t="shared" si="11"/>
        <v>100033.64</v>
      </c>
      <c r="G57" s="14">
        <f t="shared" si="11"/>
        <v>100033.64</v>
      </c>
      <c r="H57" s="14">
        <f t="shared" si="11"/>
        <v>316814078.99</v>
      </c>
    </row>
    <row r="58" spans="1:8" ht="11.25">
      <c r="A58" s="2"/>
      <c r="B58" s="8" t="s">
        <v>66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f t="shared" si="9"/>
        <v>0</v>
      </c>
    </row>
    <row r="59" spans="1:8" ht="11.25">
      <c r="A59" s="2"/>
      <c r="B59" s="8" t="s">
        <v>67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f t="shared" si="9"/>
        <v>0</v>
      </c>
    </row>
    <row r="60" spans="1:8" ht="11.25">
      <c r="A60" s="2"/>
      <c r="B60" s="8" t="s">
        <v>68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f t="shared" si="9"/>
        <v>0</v>
      </c>
    </row>
    <row r="61" spans="1:8" ht="11.25">
      <c r="A61" s="2"/>
      <c r="B61" s="8" t="s">
        <v>69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f t="shared" si="9"/>
        <v>0</v>
      </c>
    </row>
    <row r="62" spans="1:8" ht="11.25">
      <c r="A62" s="2"/>
      <c r="B62" s="8" t="s">
        <v>70</v>
      </c>
      <c r="C62" s="13">
        <v>291856.8</v>
      </c>
      <c r="D62" s="13">
        <v>32464.6</v>
      </c>
      <c r="E62" s="13">
        <v>324321.39999999997</v>
      </c>
      <c r="F62" s="13">
        <v>100033.64</v>
      </c>
      <c r="G62" s="13">
        <v>100033.64</v>
      </c>
      <c r="H62" s="13">
        <f t="shared" si="9"/>
        <v>224287.75999999995</v>
      </c>
    </row>
    <row r="63" spans="1:8" ht="11.25">
      <c r="A63" s="2"/>
      <c r="B63" s="8" t="s">
        <v>71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f t="shared" si="9"/>
        <v>0</v>
      </c>
    </row>
    <row r="64" spans="1:8" ht="11.25">
      <c r="A64" s="2"/>
      <c r="B64" s="8" t="s">
        <v>72</v>
      </c>
      <c r="C64" s="13">
        <v>90200000</v>
      </c>
      <c r="D64" s="13">
        <v>226389791.23000002</v>
      </c>
      <c r="E64" s="13">
        <v>316589791.23</v>
      </c>
      <c r="F64" s="13">
        <v>0</v>
      </c>
      <c r="G64" s="13">
        <v>0</v>
      </c>
      <c r="H64" s="13">
        <f t="shared" si="9"/>
        <v>316589791.23</v>
      </c>
    </row>
    <row r="65" spans="1:8" ht="11.25">
      <c r="A65" s="11" t="s">
        <v>23</v>
      </c>
      <c r="B65" s="4"/>
      <c r="C65" s="14">
        <f>SUM(C66:C68)</f>
        <v>0</v>
      </c>
      <c r="D65" s="14">
        <f aca="true" t="shared" si="12" ref="D65:H65">SUM(D66:D68)</f>
        <v>0</v>
      </c>
      <c r="E65" s="14">
        <f t="shared" si="12"/>
        <v>0</v>
      </c>
      <c r="F65" s="14">
        <f t="shared" si="12"/>
        <v>0</v>
      </c>
      <c r="G65" s="14">
        <f t="shared" si="12"/>
        <v>0</v>
      </c>
      <c r="H65" s="14">
        <f t="shared" si="12"/>
        <v>0</v>
      </c>
    </row>
    <row r="66" spans="1:8" ht="11.25">
      <c r="A66" s="2"/>
      <c r="B66" s="8" t="s">
        <v>4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f t="shared" si="9"/>
        <v>0</v>
      </c>
    </row>
    <row r="67" spans="1:8" ht="11.25">
      <c r="A67" s="2"/>
      <c r="B67" s="8" t="s">
        <v>5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f t="shared" si="9"/>
        <v>0</v>
      </c>
    </row>
    <row r="68" spans="1:8" ht="11.25">
      <c r="A68" s="2"/>
      <c r="B68" s="8" t="s">
        <v>6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f t="shared" si="9"/>
        <v>0</v>
      </c>
    </row>
    <row r="69" spans="1:8" ht="11.25">
      <c r="A69" s="11" t="s">
        <v>24</v>
      </c>
      <c r="B69" s="4"/>
      <c r="C69" s="14">
        <f>SUM(C70:C76)</f>
        <v>139471285.24</v>
      </c>
      <c r="D69" s="14">
        <f aca="true" t="shared" si="13" ref="D69:H69">SUM(D70:D76)</f>
        <v>-4711282.65</v>
      </c>
      <c r="E69" s="14">
        <f t="shared" si="13"/>
        <v>134760002.59</v>
      </c>
      <c r="F69" s="14">
        <f t="shared" si="13"/>
        <v>66146281.29</v>
      </c>
      <c r="G69" s="14">
        <f t="shared" si="13"/>
        <v>66146281.29</v>
      </c>
      <c r="H69" s="14">
        <f t="shared" si="13"/>
        <v>68613721.30000001</v>
      </c>
    </row>
    <row r="70" spans="1:8" ht="11.25">
      <c r="A70" s="2"/>
      <c r="B70" s="8" t="s">
        <v>73</v>
      </c>
      <c r="C70" s="13">
        <v>79131101.04</v>
      </c>
      <c r="D70" s="13">
        <v>0</v>
      </c>
      <c r="E70" s="13">
        <v>79131101.04</v>
      </c>
      <c r="F70" s="13">
        <v>39094851.85</v>
      </c>
      <c r="G70" s="13">
        <v>39094851.85</v>
      </c>
      <c r="H70" s="13">
        <f t="shared" si="9"/>
        <v>40036249.190000005</v>
      </c>
    </row>
    <row r="71" spans="1:8" ht="11.25">
      <c r="A71" s="2"/>
      <c r="B71" s="8" t="s">
        <v>74</v>
      </c>
      <c r="C71" s="13">
        <v>60240184.2</v>
      </c>
      <c r="D71" s="13">
        <v>-4711282.65</v>
      </c>
      <c r="E71" s="13">
        <v>55528901.55</v>
      </c>
      <c r="F71" s="13">
        <v>27051429.439999998</v>
      </c>
      <c r="G71" s="13">
        <v>27051429.439999998</v>
      </c>
      <c r="H71" s="13">
        <f t="shared" si="9"/>
        <v>28477472.11</v>
      </c>
    </row>
    <row r="72" spans="1:8" ht="11.25">
      <c r="A72" s="2"/>
      <c r="B72" s="8" t="s">
        <v>75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f t="shared" si="9"/>
        <v>0</v>
      </c>
    </row>
    <row r="73" spans="1:8" ht="11.25">
      <c r="A73" s="2"/>
      <c r="B73" s="8" t="s">
        <v>76</v>
      </c>
      <c r="C73" s="13">
        <v>100000</v>
      </c>
      <c r="D73" s="13">
        <v>0</v>
      </c>
      <c r="E73" s="13">
        <v>100000</v>
      </c>
      <c r="F73" s="13">
        <v>0</v>
      </c>
      <c r="G73" s="13">
        <v>0</v>
      </c>
      <c r="H73" s="13">
        <f t="shared" si="9"/>
        <v>100000</v>
      </c>
    </row>
    <row r="74" spans="1:8" ht="11.25">
      <c r="A74" s="2"/>
      <c r="B74" s="8" t="s">
        <v>77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f t="shared" si="9"/>
        <v>0</v>
      </c>
    </row>
    <row r="75" spans="1:8" ht="11.25">
      <c r="A75" s="2"/>
      <c r="B75" s="8" t="s">
        <v>78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f t="shared" si="9"/>
        <v>0</v>
      </c>
    </row>
    <row r="76" spans="1:8" ht="11.25">
      <c r="A76" s="3"/>
      <c r="B76" s="9" t="s">
        <v>79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f t="shared" si="9"/>
        <v>0</v>
      </c>
    </row>
    <row r="77" spans="1:8" ht="11.25">
      <c r="A77" s="5"/>
      <c r="B77" s="10" t="s">
        <v>8</v>
      </c>
      <c r="C77" s="15">
        <f>C69+C65+C57+C53+C43+C33+C23+C13+C5</f>
        <v>5841585481.07</v>
      </c>
      <c r="D77" s="15">
        <f>D69+D65+D57+D53+D43+D33+D23+D13+D5+1</f>
        <v>1372072384.4499998</v>
      </c>
      <c r="E77" s="15">
        <f aca="true" t="shared" si="14" ref="E77:H77">E69+E65+E57+E53+E43+E33+E23+E13+E5</f>
        <v>7213657864.520001</v>
      </c>
      <c r="F77" s="15">
        <f t="shared" si="14"/>
        <v>2806244977.08</v>
      </c>
      <c r="G77" s="15">
        <f t="shared" si="14"/>
        <v>2680649605.54</v>
      </c>
      <c r="H77" s="15">
        <f t="shared" si="14"/>
        <v>4407412887.440001</v>
      </c>
    </row>
    <row r="79" spans="3:7" ht="11.25">
      <c r="C79" s="19"/>
      <c r="D79" s="19"/>
      <c r="E79" s="19"/>
      <c r="F79" s="19"/>
      <c r="G79" s="19"/>
    </row>
    <row r="92" spans="2:6" ht="11.25">
      <c r="B92" s="16" t="s">
        <v>83</v>
      </c>
      <c r="C92" s="17"/>
      <c r="D92" s="32" t="s">
        <v>84</v>
      </c>
      <c r="E92" s="32"/>
      <c r="F92" s="32"/>
    </row>
    <row r="93" spans="2:6" ht="11.25">
      <c r="B93" s="18" t="s">
        <v>85</v>
      </c>
      <c r="C93" s="17"/>
      <c r="D93" s="20" t="s">
        <v>86</v>
      </c>
      <c r="E93" s="20"/>
      <c r="F93" s="20"/>
    </row>
  </sheetData>
  <sheetProtection formatCells="0" formatColumns="0" formatRows="0" autoFilter="0"/>
  <mergeCells count="6">
    <mergeCell ref="D93:F93"/>
    <mergeCell ref="A1:H1"/>
    <mergeCell ref="C2:G2"/>
    <mergeCell ref="H2:H3"/>
    <mergeCell ref="A2:B4"/>
    <mergeCell ref="D92:F9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3" r:id="rId2"/>
  <ignoredErrors>
    <ignoredError sqref="C5:H12 C13:G77" unlockedFormula="1"/>
    <ignoredError sqref="H13:H77" formula="1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2021-04-23T17:41:20Z</cp:lastPrinted>
  <dcterms:created xsi:type="dcterms:W3CDTF">2014-02-10T03:37:14Z</dcterms:created>
  <dcterms:modified xsi:type="dcterms:W3CDTF">2021-07-30T14:30:26Z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